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3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52511"/>
</workbook>
</file>

<file path=xl/calcChain.xml><?xml version="1.0" encoding="utf-8"?>
<calcChain xmlns="http://schemas.openxmlformats.org/spreadsheetml/2006/main">
  <c r="G7" i="1" l="1"/>
  <c r="B21" i="1"/>
  <c r="B7" i="1"/>
  <c r="I7" i="1"/>
  <c r="D21" i="1"/>
  <c r="D8" i="1"/>
  <c r="D7" i="1"/>
  <c r="D29" i="1" l="1"/>
  <c r="D15" i="1"/>
  <c r="D31" i="1" l="1"/>
  <c r="D6" i="1"/>
  <c r="G37" i="1" l="1"/>
  <c r="G32" i="1"/>
  <c r="G26" i="1"/>
  <c r="G16" i="1"/>
  <c r="G48" i="1" l="1"/>
  <c r="G28" i="1"/>
  <c r="I37" i="1"/>
  <c r="I32" i="1"/>
  <c r="I16" i="1"/>
  <c r="I26" i="1"/>
  <c r="B29" i="1"/>
  <c r="B15" i="1"/>
  <c r="I28" i="1" l="1"/>
  <c r="G50" i="1"/>
  <c r="I48" i="1"/>
  <c r="B31" i="1"/>
  <c r="B6" i="1"/>
  <c r="I50" i="1" l="1"/>
</calcChain>
</file>

<file path=xl/sharedStrings.xml><?xml version="1.0" encoding="utf-8"?>
<sst xmlns="http://schemas.openxmlformats.org/spreadsheetml/2006/main" count="107" uniqueCount="103">
  <si>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</si>
  <si>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</si>
  <si>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</si>
  <si>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</si>
  <si>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</si>
  <si>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</si>
  <si>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</si>
  <si>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</si>
  <si>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</si>
  <si>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</si>
  <si>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</si>
  <si>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</si>
  <si>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</si>
  <si>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</si>
  <si>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</si>
  <si>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</si>
  <si>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</si>
  <si>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</si>
  <si>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</si>
  <si>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</si>
  <si>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</si>
  <si>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</si>
  <si>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</si>
  <si>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</si>
  <si>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</si>
  <si>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</si>
  <si>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</si>
  <si>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</si>
  <si>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</si>
  <si>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</si>
  <si>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</si>
  <si>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</si>
  <si>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</si>
  <si>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</si>
  <si>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</si>
  <si>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</si>
  <si>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</si>
  <si>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</si>
  <si>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</si>
  <si>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</si>
  <si>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</si>
  <si>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</si>
  <si>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</si>
  <si>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</si>
  <si>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</si>
  <si>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</si>
  <si>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</si>
  <si>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</si>
  <si>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</si>
  <si>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</si>
  <si>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</si>
  <si>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</si>
  <si>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</si>
  <si>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</si>
  <si>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</si>
  <si>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</si>
  <si>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</si>
  <si>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</si>
  <si>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</si>
  <si>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BG-7-9</t>
  </si>
  <si>
    <t>BG-7-10</t>
  </si>
  <si>
    <t>BG-7-11</t>
  </si>
  <si>
    <t>BG-7-12</t>
  </si>
  <si>
    <t>BG-7-13</t>
  </si>
  <si>
    <t>BG-7-14</t>
  </si>
  <si>
    <t>BG-7-15</t>
  </si>
  <si>
    <t>BG-7-17</t>
  </si>
  <si>
    <t>BG-7-18</t>
  </si>
  <si>
    <t>ESF-7</t>
  </si>
  <si>
    <t>BG-7-19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</si>
  <si>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</si>
  <si>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</si>
  <si>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ESF-8</t>
  </si>
  <si>
    <t>BG-8-4</t>
  </si>
  <si>
    <t>BG-8-1</t>
  </si>
  <si>
    <t>BG-8-2</t>
  </si>
  <si>
    <t>BG-8-3</t>
  </si>
  <si>
    <t>BG-8-5</t>
  </si>
  <si>
    <t>BG-8-6</t>
  </si>
  <si>
    <t>BG-8-7</t>
  </si>
  <si>
    <t>BG-8-8</t>
  </si>
  <si>
    <t>BG-8-9</t>
  </si>
  <si>
    <t>BG-8-13</t>
  </si>
  <si>
    <t>BG-8-10</t>
  </si>
  <si>
    <t>BG-8-11</t>
  </si>
  <si>
    <t>BG-8-12</t>
  </si>
  <si>
    <t>BG-8-14</t>
  </si>
  <si>
    <t>BG-8-15</t>
  </si>
  <si>
    <t>BG-8-16</t>
  </si>
  <si>
    <t>BG-7-16</t>
  </si>
  <si>
    <t>BG-8-17</t>
  </si>
  <si>
    <t>BG-7-4</t>
  </si>
  <si>
    <t>BG-7-1</t>
  </si>
  <si>
    <t>BG-7-2</t>
  </si>
  <si>
    <t>BG-7-3</t>
  </si>
  <si>
    <t>BG-7-5</t>
  </si>
  <si>
    <t>BG-7-6</t>
  </si>
  <si>
    <t>BG-7-7</t>
  </si>
  <si>
    <t>BG-7-8</t>
  </si>
  <si>
    <t>BG-7-20</t>
  </si>
  <si>
    <t>LCP  NORMA AYDE LOPEZ ANDRADE</t>
  </si>
  <si>
    <t xml:space="preserve">DIRECTOR GENERAL DE ADMINISTRACION </t>
  </si>
  <si>
    <t>Del 01 Enero al 30 Septiembre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</si>
</sst>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2" fillId="0" borderId="7" xfId="1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1" zoomScale="120" zoomScaleNormal="120" workbookViewId="0">
      <selection activeCell="G50" sqref="G50"/>
    </sheetView>
  </sheetViews>
  <sheetFormatPr baseColWidth="10" defaultRowHeight="15" x14ac:dyDescent="0.25"/>
  <cols>
    <col min="1" max="1" width="47.42578125" customWidth="1"/>
    <col min="2" max="2" width="15.42578125" customWidth="1"/>
    <col min="3" max="3" width="9.140625" hidden="1" customWidth="1"/>
    <col min="4" max="4" width="18.85546875" style="24" customWidth="1"/>
    <col min="5" max="5" width="8.85546875" hidden="1" customWidth="1"/>
    <col min="6" max="6" width="51.7109375" customWidth="1"/>
    <col min="7" max="7" width="16.85546875" customWidth="1"/>
    <col min="8" max="8" width="11.42578125" hidden="1" customWidth="1"/>
    <col min="9" max="9" width="17" customWidth="1"/>
    <col min="10" max="10" width="11.42578125" hidden="1" customWidth="1"/>
  </cols>
  <sheetData>
    <row r="1" spans="1:10" ht="19.5" thickBot="1" x14ac:dyDescent="0.35">
      <c r="A1" s="30" t="s">
        <v>71</v>
      </c>
      <c r="B1" s="31"/>
      <c r="C1" s="31"/>
      <c r="D1" s="31"/>
      <c r="E1" s="31"/>
      <c r="F1" s="31"/>
      <c r="G1" s="31"/>
      <c r="H1" s="31"/>
      <c r="I1" s="32"/>
      <c r="J1" s="21" t="s">
        <v>68</v>
      </c>
    </row>
    <row r="2" spans="1:10" ht="18.75" x14ac:dyDescent="0.3">
      <c r="A2" s="33" t="s">
        <v>0</v>
      </c>
      <c r="B2" s="34"/>
      <c r="C2" s="34"/>
      <c r="D2" s="34"/>
      <c r="E2" s="34"/>
      <c r="F2" s="34"/>
      <c r="G2" s="34"/>
      <c r="H2" s="34"/>
      <c r="I2" s="35"/>
      <c r="J2" s="21" t="s">
        <v>72</v>
      </c>
    </row>
    <row r="3" spans="1:10" ht="15.75" thickBot="1" x14ac:dyDescent="0.3">
      <c r="A3" s="36" t="s">
        <v>102</v>
      </c>
      <c r="B3" s="37"/>
      <c r="C3" s="37"/>
      <c r="D3" s="37"/>
      <c r="E3" s="37"/>
      <c r="F3" s="37"/>
      <c r="G3" s="37"/>
      <c r="H3" s="37"/>
      <c r="I3" s="38"/>
    </row>
    <row r="4" spans="1:10" x14ac:dyDescent="0.25">
      <c r="A4" s="1" t="s">
        <v>1</v>
      </c>
      <c r="B4" s="10">
        <v>2018</v>
      </c>
      <c r="C4" s="10"/>
      <c r="D4" s="10">
        <v>2017</v>
      </c>
      <c r="E4" s="8"/>
      <c r="F4" s="8" t="s">
        <v>2</v>
      </c>
      <c r="G4" s="10">
        <v>2018</v>
      </c>
      <c r="H4" s="10"/>
      <c r="I4" s="9">
        <v>2017</v>
      </c>
    </row>
    <row r="5" spans="1:10" x14ac:dyDescent="0.25">
      <c r="A5" s="39"/>
      <c r="B5" s="40"/>
      <c r="C5" s="40"/>
      <c r="D5" s="40"/>
      <c r="E5" s="7"/>
      <c r="F5" s="40"/>
      <c r="G5" s="40"/>
      <c r="H5" s="40"/>
      <c r="I5" s="41"/>
    </row>
    <row r="6" spans="1:10" x14ac:dyDescent="0.25">
      <c r="A6" s="5" t="s">
        <v>3</v>
      </c>
      <c r="B6" s="18">
        <f>B15</f>
        <v>7238548.3899999997</v>
      </c>
      <c r="C6" s="13" t="s">
        <v>73</v>
      </c>
      <c r="D6" s="18">
        <f>D15</f>
        <v>5690583.9799999995</v>
      </c>
      <c r="E6" s="20" t="s">
        <v>95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f>3527695.18+25000</f>
        <v>3552695.18</v>
      </c>
      <c r="C7" s="13" t="s">
        <v>74</v>
      </c>
      <c r="D7" s="24">
        <f>623337.71+25000</f>
        <v>648337.71</v>
      </c>
      <c r="E7" s="20" t="s">
        <v>92</v>
      </c>
      <c r="F7" s="4" t="s">
        <v>6</v>
      </c>
      <c r="G7" s="17">
        <f>14487837.77+398647.5+1876636.83</f>
        <v>16763122.1</v>
      </c>
      <c r="H7" s="13" t="s">
        <v>81</v>
      </c>
      <c r="I7" s="19">
        <f>19061610.19+201504.5+14281820.36</f>
        <v>33544935.050000001</v>
      </c>
      <c r="J7" s="20" t="s">
        <v>60</v>
      </c>
    </row>
    <row r="8" spans="1:10" x14ac:dyDescent="0.25">
      <c r="A8" s="3" t="s">
        <v>7</v>
      </c>
      <c r="B8" s="17">
        <v>2916797</v>
      </c>
      <c r="C8" s="13" t="s">
        <v>75</v>
      </c>
      <c r="D8" s="24">
        <f>4062792.53+585349.9+394103.84</f>
        <v>5042246.2699999996</v>
      </c>
      <c r="E8" s="20" t="s">
        <v>93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7">
        <v>769056.21</v>
      </c>
      <c r="C9" s="13" t="s">
        <v>76</v>
      </c>
      <c r="E9" s="20" t="s">
        <v>94</v>
      </c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0</v>
      </c>
      <c r="C13" s="13"/>
      <c r="D13" s="24">
        <v>0</v>
      </c>
      <c r="E13" s="20" t="s">
        <v>91</v>
      </c>
      <c r="F13" s="4" t="s">
        <v>18</v>
      </c>
      <c r="G13" s="17">
        <v>11250904.02</v>
      </c>
      <c r="H13" s="13" t="s">
        <v>83</v>
      </c>
      <c r="I13" s="19">
        <v>5907051.4000000004</v>
      </c>
      <c r="J13" s="20" t="s">
        <v>62</v>
      </c>
    </row>
    <row r="14" spans="1:10" x14ac:dyDescent="0.25">
      <c r="A14" s="5"/>
      <c r="B14" s="13"/>
      <c r="C14" s="13"/>
      <c r="E14" s="20"/>
      <c r="F14" s="4" t="s">
        <v>19</v>
      </c>
      <c r="G14" s="17">
        <v>2149.4499999999998</v>
      </c>
      <c r="H14" s="13" t="s">
        <v>84</v>
      </c>
      <c r="I14" s="19">
        <v>-2068.12</v>
      </c>
      <c r="J14" s="20" t="s">
        <v>61</v>
      </c>
    </row>
    <row r="15" spans="1:10" x14ac:dyDescent="0.25">
      <c r="A15" s="5" t="s">
        <v>20</v>
      </c>
      <c r="B15" s="13">
        <f>SUM(B7:B14)</f>
        <v>7238548.3899999997</v>
      </c>
      <c r="C15" s="13" t="s">
        <v>73</v>
      </c>
      <c r="D15" s="13">
        <f>SUM(D7:D14)</f>
        <v>5690583.9799999995</v>
      </c>
      <c r="E15" s="20" t="s">
        <v>95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28016175.57</v>
      </c>
      <c r="H16" s="13" t="s">
        <v>85</v>
      </c>
      <c r="I16" s="14">
        <f>SUM(I7:I15)</f>
        <v>39449918.330000006</v>
      </c>
      <c r="J16" s="20" t="s">
        <v>63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x14ac:dyDescent="0.25">
      <c r="A21" s="3" t="s">
        <v>29</v>
      </c>
      <c r="B21" s="17">
        <f>2226678.49+2489020.88+248000</f>
        <v>4963699.37</v>
      </c>
      <c r="C21" s="13" t="s">
        <v>77</v>
      </c>
      <c r="D21" s="24">
        <f>1849941.2+2218331.29+248000</f>
        <v>4316272.49</v>
      </c>
      <c r="E21" s="20" t="s">
        <v>96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-2543672.89</v>
      </c>
      <c r="C23" s="13" t="s">
        <v>78</v>
      </c>
      <c r="D23" s="24">
        <v>-2235043.8399999999</v>
      </c>
      <c r="E23" s="20" t="s">
        <v>97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41809130</v>
      </c>
      <c r="H24" s="13" t="s">
        <v>82</v>
      </c>
      <c r="I24" s="19">
        <v>14906036</v>
      </c>
      <c r="J24" s="20" t="s">
        <v>64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5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41809130</v>
      </c>
      <c r="H26" s="13"/>
      <c r="I26" s="25">
        <f>SUM(I20:I25)</f>
        <v>14906036</v>
      </c>
      <c r="J26" s="20"/>
    </row>
    <row r="27" spans="1:10" x14ac:dyDescent="0.25">
      <c r="A27" s="3" t="s">
        <v>39</v>
      </c>
      <c r="B27" s="17">
        <v>50572</v>
      </c>
      <c r="C27" s="13" t="s">
        <v>79</v>
      </c>
      <c r="D27" s="24">
        <v>34759</v>
      </c>
      <c r="E27" s="20" t="s">
        <v>98</v>
      </c>
      <c r="F27" s="6"/>
      <c r="G27" s="13"/>
      <c r="H27" s="13"/>
      <c r="I27" s="25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69825305.569999993</v>
      </c>
      <c r="H28" s="13" t="s">
        <v>86</v>
      </c>
      <c r="I28" s="14">
        <f>SUM(I26+I16)</f>
        <v>54355954.330000006</v>
      </c>
      <c r="J28" s="20" t="s">
        <v>65</v>
      </c>
    </row>
    <row r="29" spans="1:10" x14ac:dyDescent="0.25">
      <c r="A29" s="5" t="s">
        <v>41</v>
      </c>
      <c r="B29" s="13">
        <f>B21+B27+B23</f>
        <v>2470598.48</v>
      </c>
      <c r="C29" s="13"/>
      <c r="D29" s="13">
        <f>D21+D27+D23</f>
        <v>2115987.6500000004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x14ac:dyDescent="0.25">
      <c r="A31" s="5" t="s">
        <v>43</v>
      </c>
      <c r="B31" s="13">
        <f>B15+B29</f>
        <v>9709146.8699999992</v>
      </c>
      <c r="C31" s="13" t="s">
        <v>80</v>
      </c>
      <c r="D31" s="13">
        <f>D15+D29</f>
        <v>7806571.6299999999</v>
      </c>
      <c r="E31" s="20" t="s">
        <v>59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-36286831.299999997</v>
      </c>
      <c r="H32" s="13" t="s">
        <v>88</v>
      </c>
      <c r="I32" s="14">
        <f>I33</f>
        <v>-26049230.02</v>
      </c>
      <c r="J32" s="20" t="s">
        <v>66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-36286831.299999997</v>
      </c>
      <c r="H33" s="13" t="s">
        <v>87</v>
      </c>
      <c r="I33" s="19">
        <v>-26049230.02</v>
      </c>
      <c r="J33" s="20" t="s">
        <v>89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-23829327.399999999</v>
      </c>
      <c r="H37" s="13"/>
      <c r="I37" s="14">
        <f>I38</f>
        <v>-20500152.68</v>
      </c>
      <c r="J37" s="20"/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-23829327.399999999</v>
      </c>
      <c r="H38" s="13" t="s">
        <v>90</v>
      </c>
      <c r="I38" s="19">
        <v>-20500152.68</v>
      </c>
      <c r="J38" s="20" t="s">
        <v>67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25.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-60116158.699999996</v>
      </c>
      <c r="H48" s="13" t="s">
        <v>67</v>
      </c>
      <c r="I48" s="14">
        <f>I32+I37</f>
        <v>-46549382.700000003</v>
      </c>
      <c r="J48" s="20" t="s">
        <v>69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9709146.8699999973</v>
      </c>
      <c r="H50" s="13" t="s">
        <v>69</v>
      </c>
      <c r="I50" s="14">
        <f>I28+I48</f>
        <v>7806571.6300000027</v>
      </c>
      <c r="J50" s="20" t="s">
        <v>99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29" t="s">
        <v>70</v>
      </c>
      <c r="B52" s="29"/>
      <c r="C52" s="29"/>
      <c r="D52" s="29"/>
      <c r="E52" s="29"/>
      <c r="F52" s="29"/>
      <c r="G52" s="29"/>
      <c r="H52" s="29"/>
      <c r="I52" s="29"/>
    </row>
    <row r="54" spans="1:10" ht="15.75" hidden="1" thickBot="1" x14ac:dyDescent="0.3">
      <c r="B54" s="28"/>
      <c r="C54" s="28"/>
      <c r="D54" s="28"/>
      <c r="E54" s="28"/>
      <c r="F54" s="28"/>
    </row>
    <row r="55" spans="1:10" hidden="1" x14ac:dyDescent="0.25">
      <c r="B55" s="27" t="s">
        <v>100</v>
      </c>
      <c r="C55" s="27"/>
      <c r="D55" s="27"/>
      <c r="E55" s="27"/>
      <c r="F55" s="27"/>
    </row>
    <row r="56" spans="1:10" ht="15" hidden="1" customHeight="1" x14ac:dyDescent="0.25">
      <c r="B56" s="26" t="s">
        <v>101</v>
      </c>
      <c r="C56" s="26"/>
      <c r="D56" s="26"/>
      <c r="E56" s="26"/>
      <c r="F56" s="26"/>
    </row>
    <row r="57" spans="1:10" hidden="1" x14ac:dyDescent="0.25">
      <c r="B57" s="26"/>
      <c r="C57" s="26"/>
      <c r="D57" s="26"/>
      <c r="E57" s="26"/>
      <c r="F57" s="26"/>
    </row>
  </sheetData>
  <mergeCells count="9">
    <mergeCell ref="B56:F57"/>
    <mergeCell ref="B55:F55"/>
    <mergeCell ref="B54:F54"/>
    <mergeCell ref="A52:I52"/>
    <mergeCell ref="A1:I1"/>
    <mergeCell ref="A2:I2"/>
    <mergeCell ref="A3:I3"/>
    <mergeCell ref="A5:D5"/>
    <mergeCell ref="F5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2018-08-20T15:37:47Z</cp:lastPrinted>
  <dcterms:created xsi:type="dcterms:W3CDTF">2017-08-20T03:55:17Z</dcterms:created>
  <dcterms:modified xsi:type="dcterms:W3CDTF">2018-10-29T22:57:36Z</dcterms:modified>
</cp:coreProperties>
</file>